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814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16" i="1" l="1"/>
  <c r="D15" i="1"/>
  <c r="B23" i="1" l="1"/>
  <c r="D13" i="1" l="1"/>
  <c r="D12" i="1"/>
  <c r="D11" i="1"/>
  <c r="D26" i="1" l="1"/>
  <c r="D27" i="1"/>
  <c r="D25" i="1"/>
  <c r="D19" i="1"/>
  <c r="D20" i="1"/>
  <c r="D21" i="1"/>
  <c r="D22" i="1"/>
  <c r="D18" i="1"/>
  <c r="D14" i="1"/>
  <c r="D10" i="1"/>
  <c r="C23" i="1" l="1"/>
  <c r="C32" i="1" l="1"/>
  <c r="B32" i="1"/>
  <c r="C28" i="1"/>
  <c r="B28" i="1"/>
  <c r="D28" i="1" s="1"/>
  <c r="C16" i="1"/>
  <c r="D23" i="1"/>
  <c r="D16" i="1" l="1"/>
  <c r="D33" i="1" s="1"/>
  <c r="C33" i="1"/>
  <c r="B33" i="1"/>
  <c r="E28" i="1" l="1"/>
  <c r="E23" i="1"/>
  <c r="E16" i="1"/>
  <c r="E15" i="1" s="1"/>
  <c r="E11" i="1" l="1"/>
  <c r="E13" i="1"/>
  <c r="E12" i="1"/>
  <c r="E20" i="1"/>
  <c r="E19" i="1"/>
  <c r="E18" i="1"/>
  <c r="E25" i="1"/>
  <c r="E26" i="1"/>
  <c r="E27" i="1"/>
  <c r="E33" i="1"/>
  <c r="E14" i="1"/>
  <c r="E10" i="1"/>
  <c r="E21" i="1"/>
  <c r="E22" i="1"/>
</calcChain>
</file>

<file path=xl/sharedStrings.xml><?xml version="1.0" encoding="utf-8"?>
<sst xmlns="http://schemas.openxmlformats.org/spreadsheetml/2006/main" count="33" uniqueCount="33">
  <si>
    <t>Revenue Sources</t>
  </si>
  <si>
    <t>Monetary donations</t>
  </si>
  <si>
    <t xml:space="preserve"> MDL*</t>
  </si>
  <si>
    <t>In-kind donations</t>
  </si>
  <si>
    <t xml:space="preserve"> MDL**</t>
  </si>
  <si>
    <t>%</t>
  </si>
  <si>
    <t xml:space="preserve">Subtotal (1) </t>
  </si>
  <si>
    <t>Local Public Administration (City Hall, District Council donations etc.)</t>
  </si>
  <si>
    <t>Government granting and contracting (Ministries, Government agencies, Regional Development Agencies, Ecological Fund, etc.)</t>
  </si>
  <si>
    <t xml:space="preserve">Business sector donations </t>
  </si>
  <si>
    <t>Individual private donations</t>
  </si>
  <si>
    <t>Subtotal (2)</t>
  </si>
  <si>
    <t>Membership fees</t>
  </si>
  <si>
    <t xml:space="preserve">Income generation activities </t>
  </si>
  <si>
    <t xml:space="preserve">Subtotal (3 ) </t>
  </si>
  <si>
    <t xml:space="preserve">Subtotal (4) </t>
  </si>
  <si>
    <r>
      <t>I.</t>
    </r>
    <r>
      <rPr>
        <b/>
        <i/>
        <sz val="7"/>
        <color theme="1"/>
        <rFont val="Times New Roman"/>
        <family val="1"/>
      </rPr>
      <t xml:space="preserve">                    </t>
    </r>
    <r>
      <rPr>
        <b/>
        <i/>
        <sz val="10"/>
        <color theme="1"/>
        <rFont val="Calibri"/>
        <family val="2"/>
      </rPr>
      <t>International Sources</t>
    </r>
  </si>
  <si>
    <r>
      <t>II.</t>
    </r>
    <r>
      <rPr>
        <b/>
        <i/>
        <sz val="7"/>
        <color theme="1"/>
        <rFont val="Times New Roman"/>
        <family val="1"/>
      </rPr>
      <t xml:space="preserve">                  </t>
    </r>
    <r>
      <rPr>
        <b/>
        <i/>
        <sz val="10"/>
        <color theme="1"/>
        <rFont val="Calibri"/>
        <family val="2"/>
      </rPr>
      <t>Domestic Sources</t>
    </r>
  </si>
  <si>
    <r>
      <t>III.</t>
    </r>
    <r>
      <rPr>
        <b/>
        <sz val="7"/>
        <color theme="1"/>
        <rFont val="Times New Roman"/>
        <family val="1"/>
      </rPr>
      <t xml:space="preserve">                </t>
    </r>
    <r>
      <rPr>
        <b/>
        <i/>
        <sz val="10"/>
        <color theme="1"/>
        <rFont val="Calibri"/>
        <family val="2"/>
      </rPr>
      <t>Self</t>
    </r>
    <r>
      <rPr>
        <b/>
        <sz val="10"/>
        <color theme="1"/>
        <rFont val="Calibri"/>
        <family val="2"/>
      </rPr>
      <t>-</t>
    </r>
    <r>
      <rPr>
        <b/>
        <i/>
        <sz val="10"/>
        <color theme="1"/>
        <rFont val="Calibri"/>
        <family val="2"/>
      </rPr>
      <t>financing</t>
    </r>
  </si>
  <si>
    <t>Name of employee responsible for filling this template</t>
  </si>
  <si>
    <t>Please, include more line if it is needed.</t>
  </si>
  <si>
    <t xml:space="preserve">Volunteers Work </t>
  </si>
  <si>
    <t xml:space="preserve">TOTAL </t>
  </si>
  <si>
    <t>TOTAL  (1)+(2)+(3)</t>
  </si>
  <si>
    <t>Non-U.S. state/private sources ( WJR)</t>
  </si>
  <si>
    <t>U.S. Government (USAID/FHI 360)</t>
  </si>
  <si>
    <t>U.S. Government ( US Embassy in Moldova) sources</t>
  </si>
  <si>
    <t>Name of association : Centrul de Asistență Juridică pentru Persoane cu Dizabilități</t>
  </si>
  <si>
    <t xml:space="preserve">Vitalie Meșter Executive Director </t>
  </si>
  <si>
    <t>Non-U.S. state/private sources (Promo-Lex)</t>
  </si>
  <si>
    <t>U.S. Government ( OHCHR)</t>
  </si>
  <si>
    <t xml:space="preserve">Fundraising activities </t>
  </si>
  <si>
    <t xml:space="preserve">Non-U.S. state/private sources (IM SDP  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</si>
</sst>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7"/>
      <color theme="1"/>
      <name val="Times New Roman"/>
      <family val="1"/>
    </font>
    <font>
      <b/>
      <sz val="7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/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 style="medium">
        <color rgb="FFBFBFBF"/>
      </right>
      <top/>
      <bottom/>
      <diagonal/>
    </border>
    <border>
      <left/>
      <right/>
      <top style="medium">
        <color rgb="FFBFBFBF"/>
      </top>
      <bottom style="medium">
        <color rgb="FFBFBFBF"/>
      </bottom>
      <diagonal/>
    </border>
    <border>
      <left/>
      <right style="medium">
        <color rgb="FFBFBFBF"/>
      </right>
      <top/>
      <bottom/>
      <diagonal/>
    </border>
    <border>
      <left style="medium">
        <color rgb="FFBFBFBF"/>
      </left>
      <right/>
      <top style="medium">
        <color rgb="FFBFBFBF"/>
      </top>
      <bottom style="medium">
        <color rgb="FFBFBFB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2" fillId="3" borderId="2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 wrapText="1"/>
    </xf>
    <xf numFmtId="10" fontId="1" fillId="2" borderId="2" xfId="0" applyNumberFormat="1" applyFont="1" applyFill="1" applyBorder="1" applyAlignment="1">
      <alignment horizontal="justify" vertical="center" wrapText="1"/>
    </xf>
    <xf numFmtId="2" fontId="1" fillId="2" borderId="2" xfId="0" applyNumberFormat="1" applyFont="1" applyFill="1" applyBorder="1" applyAlignment="1">
      <alignment horizontal="justify" vertical="center" wrapText="1"/>
    </xf>
    <xf numFmtId="10" fontId="2" fillId="0" borderId="2" xfId="0" applyNumberFormat="1" applyFont="1" applyBorder="1" applyAlignment="1">
      <alignment horizontal="justify" vertical="center" wrapText="1"/>
    </xf>
    <xf numFmtId="10" fontId="2" fillId="3" borderId="2" xfId="0" applyNumberFormat="1" applyFont="1" applyFill="1" applyBorder="1" applyAlignment="1">
      <alignment horizontal="justify" vertical="center" wrapText="1"/>
    </xf>
    <xf numFmtId="0" fontId="0" fillId="0" borderId="0" xfId="0" applyBorder="1"/>
    <xf numFmtId="0" fontId="0" fillId="0" borderId="13" xfId="0" applyBorder="1"/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7" fillId="0" borderId="13" xfId="0" applyFont="1" applyBorder="1"/>
    <xf numFmtId="2" fontId="0" fillId="0" borderId="0" xfId="0" applyNumberFormat="1"/>
    <xf numFmtId="10" fontId="0" fillId="0" borderId="0" xfId="0" applyNumberFormat="1"/>
    <xf numFmtId="0" fontId="1" fillId="4" borderId="2" xfId="0" applyFont="1" applyFill="1" applyBorder="1" applyAlignment="1">
      <alignment horizontal="justify" vertical="center" wrapText="1"/>
    </xf>
    <xf numFmtId="0" fontId="2" fillId="4" borderId="2" xfId="0" applyFont="1" applyFill="1" applyBorder="1" applyAlignment="1">
      <alignment horizontal="justify" vertical="center" wrapText="1"/>
    </xf>
    <xf numFmtId="0" fontId="3" fillId="4" borderId="3" xfId="0" applyFont="1" applyFill="1" applyBorder="1" applyAlignment="1">
      <alignment horizontal="justify" vertical="center" wrapText="1"/>
    </xf>
    <xf numFmtId="10" fontId="1" fillId="4" borderId="2" xfId="0" applyNumberFormat="1" applyFont="1" applyFill="1" applyBorder="1" applyAlignment="1">
      <alignment horizontal="justify" vertical="center" wrapText="1"/>
    </xf>
    <xf numFmtId="9" fontId="0" fillId="0" borderId="0" xfId="0" applyNumberFormat="1"/>
    <xf numFmtId="0" fontId="6" fillId="0" borderId="9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1" fillId="2" borderId="4" xfId="0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6"/>
  <sheetViews>
    <sheetView tabSelected="1" topLeftCell="A25" zoomScale="110" zoomScaleNormal="110" workbookViewId="0">
      <selection activeCell="A10" sqref="A10"/>
    </sheetView>
  </sheetViews>
  <sheetFormatPr defaultRowHeight="15" x14ac:dyDescent="0.25"/>
  <cols>
    <col min="1" max="1" width="37" customWidth="1"/>
    <col min="2" max="2" width="12" customWidth="1"/>
    <col min="4" max="4" width="10.42578125" bestFit="1" customWidth="1"/>
    <col min="7" max="7" width="10.85546875" bestFit="1" customWidth="1"/>
  </cols>
  <sheetData>
    <row r="2" spans="1:7" ht="18.75" x14ac:dyDescent="0.3">
      <c r="A2" t="s">
        <v>27</v>
      </c>
      <c r="B2" s="20"/>
      <c r="C2" s="15"/>
      <c r="D2" s="15"/>
      <c r="E2" s="15"/>
    </row>
    <row r="3" spans="1:7" x14ac:dyDescent="0.25">
      <c r="B3" s="14"/>
      <c r="C3" s="14"/>
      <c r="D3" s="14"/>
      <c r="E3" s="14"/>
    </row>
    <row r="4" spans="1:7" x14ac:dyDescent="0.25">
      <c r="A4" t="s">
        <v>19</v>
      </c>
      <c r="B4" s="15"/>
      <c r="C4" s="15" t="s">
        <v>28</v>
      </c>
      <c r="D4" s="15"/>
      <c r="E4" s="15"/>
    </row>
    <row r="5" spans="1:7" ht="15.75" thickBot="1" x14ac:dyDescent="0.3"/>
    <row r="6" spans="1:7" ht="15.75" thickBot="1" x14ac:dyDescent="0.3">
      <c r="A6" s="32" t="s">
        <v>0</v>
      </c>
      <c r="B6" s="35">
        <v>2016</v>
      </c>
      <c r="C6" s="36"/>
      <c r="D6" s="36"/>
      <c r="E6" s="37"/>
    </row>
    <row r="7" spans="1:7" ht="25.5" x14ac:dyDescent="0.25">
      <c r="A7" s="33"/>
      <c r="B7" s="1" t="s">
        <v>1</v>
      </c>
      <c r="C7" s="1" t="s">
        <v>3</v>
      </c>
      <c r="D7" s="1" t="s">
        <v>22</v>
      </c>
      <c r="E7" s="38" t="s">
        <v>5</v>
      </c>
    </row>
    <row r="8" spans="1:7" ht="15.75" thickBot="1" x14ac:dyDescent="0.3">
      <c r="A8" s="34"/>
      <c r="B8" s="2" t="s">
        <v>2</v>
      </c>
      <c r="C8" s="2" t="s">
        <v>4</v>
      </c>
      <c r="D8" s="2"/>
      <c r="E8" s="39"/>
    </row>
    <row r="9" spans="1:7" ht="15.75" thickBot="1" x14ac:dyDescent="0.3">
      <c r="A9" s="16" t="s">
        <v>16</v>
      </c>
      <c r="B9" s="17"/>
      <c r="C9" s="17"/>
      <c r="D9" s="17"/>
      <c r="E9" s="17"/>
    </row>
    <row r="10" spans="1:7" ht="30.75" customHeight="1" thickBot="1" x14ac:dyDescent="0.3">
      <c r="A10" s="3" t="s">
        <v>32</v>
      </c>
      <c r="B10" s="4">
        <v>999998</v>
      </c>
      <c r="C10" s="4"/>
      <c r="D10" s="4">
        <f t="shared" ref="D10:D16" si="0">B10+C10</f>
        <v>999998</v>
      </c>
      <c r="E10" s="12">
        <f>D10*E16/D16</f>
        <v>0.3371843175057968</v>
      </c>
    </row>
    <row r="11" spans="1:7" ht="30.75" customHeight="1" thickBot="1" x14ac:dyDescent="0.3">
      <c r="A11" s="3" t="s">
        <v>24</v>
      </c>
      <c r="B11" s="4">
        <v>1155880.3500000001</v>
      </c>
      <c r="C11" s="4"/>
      <c r="D11" s="4">
        <f t="shared" si="0"/>
        <v>1155880.3500000001</v>
      </c>
      <c r="E11" s="12">
        <f>D11*E16/D16</f>
        <v>0.38974550642412442</v>
      </c>
    </row>
    <row r="12" spans="1:7" ht="30.75" customHeight="1" thickBot="1" x14ac:dyDescent="0.3">
      <c r="A12" s="3" t="s">
        <v>29</v>
      </c>
      <c r="B12" s="4">
        <v>234334.86</v>
      </c>
      <c r="C12" s="4"/>
      <c r="D12" s="4">
        <f t="shared" si="0"/>
        <v>234334.86</v>
      </c>
      <c r="E12" s="12">
        <f>D12*E16/D16</f>
        <v>7.9014197865312177E-2</v>
      </c>
    </row>
    <row r="13" spans="1:7" ht="30.75" customHeight="1" thickBot="1" x14ac:dyDescent="0.3">
      <c r="A13" s="3" t="s">
        <v>25</v>
      </c>
      <c r="B13" s="4">
        <v>85444.03</v>
      </c>
      <c r="C13" s="4"/>
      <c r="D13" s="4">
        <f t="shared" si="0"/>
        <v>85444.03</v>
      </c>
      <c r="E13" s="12">
        <f>D13*E16/D16</f>
        <v>2.8810444561383947E-2</v>
      </c>
    </row>
    <row r="14" spans="1:7" ht="32.25" customHeight="1" thickBot="1" x14ac:dyDescent="0.3">
      <c r="A14" s="3" t="s">
        <v>26</v>
      </c>
      <c r="B14" s="4">
        <v>47108</v>
      </c>
      <c r="C14" s="4"/>
      <c r="D14" s="4">
        <f t="shared" si="0"/>
        <v>47108</v>
      </c>
      <c r="E14" s="12">
        <f>D14*E16/D16</f>
        <v>1.5884110597284271E-2</v>
      </c>
      <c r="G14" s="22"/>
    </row>
    <row r="15" spans="1:7" ht="32.25" customHeight="1" thickBot="1" x14ac:dyDescent="0.3">
      <c r="A15" s="3" t="s">
        <v>30</v>
      </c>
      <c r="B15" s="4">
        <v>88662.67</v>
      </c>
      <c r="C15" s="4"/>
      <c r="D15" s="4">
        <f t="shared" si="0"/>
        <v>88662.67</v>
      </c>
      <c r="E15" s="12">
        <f>D15*E16/D16</f>
        <v>2.9895721663635015E-2</v>
      </c>
      <c r="G15" s="22"/>
    </row>
    <row r="16" spans="1:7" ht="15.75" thickBot="1" x14ac:dyDescent="0.3">
      <c r="A16" s="25" t="s">
        <v>6</v>
      </c>
      <c r="B16" s="23">
        <f>SUM(B10:B15)</f>
        <v>2611427.9099999997</v>
      </c>
      <c r="C16" s="23">
        <f>SUM(C10:C14)</f>
        <v>0</v>
      </c>
      <c r="D16" s="23">
        <f t="shared" si="0"/>
        <v>2611427.9099999997</v>
      </c>
      <c r="E16" s="26">
        <f>D16*100%/D33</f>
        <v>0.88053429861753651</v>
      </c>
    </row>
    <row r="17" spans="1:7" ht="15.75" thickBot="1" x14ac:dyDescent="0.3">
      <c r="A17" s="16" t="s">
        <v>17</v>
      </c>
      <c r="B17" s="17"/>
      <c r="C17" s="17"/>
      <c r="D17" s="17"/>
      <c r="E17" s="17"/>
    </row>
    <row r="18" spans="1:7" ht="30.75" customHeight="1" thickBot="1" x14ac:dyDescent="0.3">
      <c r="A18" s="3" t="s">
        <v>7</v>
      </c>
      <c r="B18" s="4">
        <v>0</v>
      </c>
      <c r="C18" s="4"/>
      <c r="D18" s="4">
        <f>B18+C18</f>
        <v>0</v>
      </c>
      <c r="E18" s="12">
        <f>D18*E23/D23</f>
        <v>0</v>
      </c>
    </row>
    <row r="19" spans="1:7" ht="57.75" customHeight="1" thickBot="1" x14ac:dyDescent="0.3">
      <c r="A19" s="3" t="s">
        <v>8</v>
      </c>
      <c r="B19" s="4">
        <v>0</v>
      </c>
      <c r="C19" s="4"/>
      <c r="D19" s="4">
        <f t="shared" ref="D19:D23" si="1">B19+C19</f>
        <v>0</v>
      </c>
      <c r="E19" s="12">
        <f>D19*E23/D23</f>
        <v>0</v>
      </c>
    </row>
    <row r="20" spans="1:7" ht="30" customHeight="1" thickBot="1" x14ac:dyDescent="0.3">
      <c r="A20" s="3" t="s">
        <v>9</v>
      </c>
      <c r="B20" s="4">
        <v>0</v>
      </c>
      <c r="C20" s="4"/>
      <c r="D20" s="4">
        <f t="shared" si="1"/>
        <v>0</v>
      </c>
      <c r="E20" s="12">
        <f>D20*E23/D23</f>
        <v>0</v>
      </c>
    </row>
    <row r="21" spans="1:7" ht="30.75" customHeight="1" thickBot="1" x14ac:dyDescent="0.3">
      <c r="A21" s="3" t="s">
        <v>10</v>
      </c>
      <c r="B21" s="4">
        <v>51338.28</v>
      </c>
      <c r="C21" s="4"/>
      <c r="D21" s="4">
        <f t="shared" si="1"/>
        <v>51338.28</v>
      </c>
      <c r="E21" s="12">
        <f>D21*E23/D23</f>
        <v>1.7310497524716549E-2</v>
      </c>
    </row>
    <row r="22" spans="1:7" ht="30.75" customHeight="1" thickBot="1" x14ac:dyDescent="0.3">
      <c r="A22" s="3" t="s">
        <v>21</v>
      </c>
      <c r="B22" s="4">
        <v>96264</v>
      </c>
      <c r="C22" s="4"/>
      <c r="D22" s="4">
        <f t="shared" si="1"/>
        <v>96264</v>
      </c>
      <c r="E22" s="12">
        <f>D22*E23/D23</f>
        <v>3.2458776057930142E-2</v>
      </c>
      <c r="G22" s="22"/>
    </row>
    <row r="23" spans="1:7" ht="15.75" thickBot="1" x14ac:dyDescent="0.3">
      <c r="A23" s="25" t="s">
        <v>11</v>
      </c>
      <c r="B23" s="23">
        <f>SUM(B18:B22)</f>
        <v>147602.28</v>
      </c>
      <c r="C23" s="23">
        <f>SUM(C21:C22)</f>
        <v>0</v>
      </c>
      <c r="D23" s="24">
        <f t="shared" si="1"/>
        <v>147602.28</v>
      </c>
      <c r="E23" s="26">
        <f>D23*100%/D33</f>
        <v>4.9769273582646691E-2</v>
      </c>
    </row>
    <row r="24" spans="1:7" ht="15.75" thickBot="1" x14ac:dyDescent="0.3">
      <c r="A24" s="18" t="s">
        <v>18</v>
      </c>
      <c r="B24" s="19"/>
      <c r="C24" s="19"/>
      <c r="D24" s="19"/>
      <c r="E24" s="19"/>
    </row>
    <row r="25" spans="1:7" ht="15.75" thickBot="1" x14ac:dyDescent="0.3">
      <c r="A25" s="5" t="s">
        <v>12</v>
      </c>
      <c r="B25" s="4">
        <v>0</v>
      </c>
      <c r="C25" s="4"/>
      <c r="D25" s="4">
        <f>B25+C25</f>
        <v>0</v>
      </c>
      <c r="E25" s="12">
        <f>D25*E28/D28</f>
        <v>0</v>
      </c>
    </row>
    <row r="26" spans="1:7" ht="24" customHeight="1" thickBot="1" x14ac:dyDescent="0.3">
      <c r="A26" s="5" t="s">
        <v>13</v>
      </c>
      <c r="B26" s="4">
        <v>169815.86</v>
      </c>
      <c r="C26" s="4"/>
      <c r="D26" s="4">
        <f t="shared" ref="D26:D28" si="2">B26+C26</f>
        <v>169815.86</v>
      </c>
      <c r="E26" s="12">
        <f>D26*E28/D28</f>
        <v>5.7259359374478687E-2</v>
      </c>
    </row>
    <row r="27" spans="1:7" ht="22.5" customHeight="1" thickBot="1" x14ac:dyDescent="0.3">
      <c r="A27" s="5" t="s">
        <v>31</v>
      </c>
      <c r="B27" s="4">
        <v>36885</v>
      </c>
      <c r="C27" s="4"/>
      <c r="D27" s="4">
        <f t="shared" si="2"/>
        <v>36885</v>
      </c>
      <c r="E27" s="12">
        <f>D27*E28/D28</f>
        <v>1.2437068425338167E-2</v>
      </c>
    </row>
    <row r="28" spans="1:7" ht="15.75" thickBot="1" x14ac:dyDescent="0.3">
      <c r="A28" s="25" t="s">
        <v>14</v>
      </c>
      <c r="B28" s="23">
        <f>SUM(B25:B27)</f>
        <v>206700.86</v>
      </c>
      <c r="C28" s="23">
        <f>SUM(C25:C27)</f>
        <v>0</v>
      </c>
      <c r="D28" s="24">
        <f t="shared" si="2"/>
        <v>206700.86</v>
      </c>
      <c r="E28" s="26">
        <f>D28*100%/D33</f>
        <v>6.9696427799816857E-2</v>
      </c>
    </row>
    <row r="29" spans="1:7" ht="18.75" customHeight="1" thickBot="1" x14ac:dyDescent="0.3">
      <c r="A29" s="6"/>
      <c r="B29" s="4"/>
      <c r="C29" s="4"/>
      <c r="D29" s="4"/>
      <c r="E29" s="4"/>
    </row>
    <row r="30" spans="1:7" ht="15.75" thickBot="1" x14ac:dyDescent="0.3">
      <c r="A30" s="6"/>
      <c r="B30" s="4"/>
      <c r="C30" s="4"/>
      <c r="D30" s="4"/>
      <c r="E30" s="12"/>
    </row>
    <row r="31" spans="1:7" ht="15.75" thickBot="1" x14ac:dyDescent="0.3">
      <c r="A31" s="6"/>
      <c r="B31" s="4"/>
      <c r="C31" s="4"/>
      <c r="D31" s="4"/>
      <c r="E31" s="12"/>
    </row>
    <row r="32" spans="1:7" ht="15.75" thickBot="1" x14ac:dyDescent="0.3">
      <c r="A32" s="7" t="s">
        <v>15</v>
      </c>
      <c r="B32" s="8">
        <f>SUM(B30:B31)</f>
        <v>0</v>
      </c>
      <c r="C32" s="8">
        <f>SUM(C30:C31)</f>
        <v>0</v>
      </c>
      <c r="D32" s="8"/>
      <c r="E32" s="13"/>
      <c r="G32" s="22"/>
    </row>
    <row r="33" spans="1:7" ht="15.75" thickBot="1" x14ac:dyDescent="0.3">
      <c r="A33" s="9" t="s">
        <v>23</v>
      </c>
      <c r="B33" s="11">
        <f>B32+B28+B23+B16</f>
        <v>2965731.05</v>
      </c>
      <c r="C33" s="11">
        <f>C16+C23+C28</f>
        <v>0</v>
      </c>
      <c r="D33" s="11">
        <f>D16+D23+D28</f>
        <v>2965731.0499999993</v>
      </c>
      <c r="E33" s="10">
        <f>E16+E23+E28</f>
        <v>1</v>
      </c>
      <c r="F33" s="27">
        <v>1</v>
      </c>
      <c r="G33" s="21"/>
    </row>
    <row r="34" spans="1:7" ht="15.75" thickBot="1" x14ac:dyDescent="0.3"/>
    <row r="35" spans="1:7" x14ac:dyDescent="0.25">
      <c r="A35" s="28" t="s">
        <v>20</v>
      </c>
      <c r="B35" s="29"/>
      <c r="C35" s="29"/>
      <c r="D35" s="29"/>
      <c r="E35" s="29"/>
    </row>
    <row r="36" spans="1:7" ht="15.75" thickBot="1" x14ac:dyDescent="0.3">
      <c r="A36" s="30"/>
      <c r="B36" s="31"/>
      <c r="C36" s="31"/>
      <c r="D36" s="31"/>
      <c r="E36" s="31"/>
    </row>
  </sheetData>
  <mergeCells count="4">
    <mergeCell ref="A35:E36"/>
    <mergeCell ref="A6:A8"/>
    <mergeCell ref="B6:E6"/>
    <mergeCell ref="E7:E8"/>
  </mergeCells>
  <pageMargins left="0.25" right="0.25" top="0.75" bottom="0.75" header="0.3" footer="0.3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2017-03-02T21:35:52Z</dcterms:modified>
</cp:coreProperties>
</file>