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9" i="1" l="1"/>
  <c r="B29" i="1"/>
  <c r="B30" i="1" s="1"/>
  <c r="C27" i="1"/>
  <c r="B27" i="1"/>
  <c r="D27" i="1" s="1"/>
  <c r="D26" i="1"/>
  <c r="D25" i="1"/>
  <c r="D24" i="1"/>
  <c r="D22" i="1"/>
  <c r="C22" i="1"/>
  <c r="B22" i="1"/>
  <c r="D21" i="1"/>
  <c r="D20" i="1"/>
  <c r="D19" i="1"/>
  <c r="C17" i="1"/>
  <c r="C30" i="1" s="1"/>
  <c r="B17" i="1"/>
  <c r="D17" i="1" s="1"/>
  <c r="D16" i="1"/>
  <c r="D15" i="1"/>
  <c r="D14" i="1"/>
  <c r="D13" i="1"/>
  <c r="D12" i="1"/>
  <c r="D11" i="1"/>
  <c r="D10" i="1"/>
  <c r="D9" i="1"/>
  <c r="D8" i="1"/>
  <c r="D30" i="1" l="1"/>
  <c r="E22" i="1" s="1"/>
  <c r="E20" i="1" l="1"/>
  <c r="E21" i="1"/>
  <c r="E19" i="1"/>
  <c r="E27" i="1"/>
  <c r="E17" i="1"/>
  <c r="E26" i="1" l="1"/>
  <c r="E25" i="1"/>
  <c r="E16" i="1"/>
  <c r="E14" i="1"/>
  <c r="E12" i="1"/>
  <c r="E10" i="1"/>
  <c r="E8" i="1"/>
  <c r="E30" i="1"/>
  <c r="E11" i="1"/>
  <c r="E9" i="1"/>
  <c r="E15" i="1"/>
  <c r="E13" i="1"/>
</calcChain>
</file>

<file path=xl/sharedStrings.xml><?xml version="1.0" encoding="utf-8"?>
<sst xmlns="http://schemas.openxmlformats.org/spreadsheetml/2006/main" count="31" uniqueCount="31">
  <si>
    <t>AO Centrul de Asistență Juridică pentru Persoane cu Dizabilități</t>
  </si>
  <si>
    <t xml:space="preserve">TOTAL </t>
  </si>
  <si>
    <t>%</t>
  </si>
  <si>
    <t xml:space="preserve"> MDL*</t>
  </si>
  <si>
    <t xml:space="preserve"> MDL**</t>
  </si>
  <si>
    <t xml:space="preserve"> IM SWEDISH DEVELOPMENT PARTNER</t>
  </si>
  <si>
    <t>World Jewish Relief</t>
  </si>
  <si>
    <t xml:space="preserve">UK in Moldova-British Embassy Chisinau </t>
  </si>
  <si>
    <t xml:space="preserve">Fundația SOROS Moldova </t>
  </si>
  <si>
    <t xml:space="preserve"> IREX</t>
  </si>
  <si>
    <t>OHCHR</t>
  </si>
  <si>
    <t>USAID/FHI-360</t>
  </si>
  <si>
    <t>US Embassy in Moldova</t>
  </si>
  <si>
    <t>USAID/Promo-Lex</t>
  </si>
  <si>
    <t xml:space="preserve">Subtotal (1) </t>
  </si>
  <si>
    <t>Subtotal (2)</t>
  </si>
  <si>
    <t xml:space="preserve">Subtotal (3 ) </t>
  </si>
  <si>
    <t xml:space="preserve">Subtotal (4) </t>
  </si>
  <si>
    <t>TOTAL  (1)+(2)+(3)</t>
  </si>
  <si>
    <t>Surse de venituri</t>
  </si>
  <si>
    <t>Donații monetare</t>
  </si>
  <si>
    <t>Donații în natură</t>
  </si>
  <si>
    <t>I.  Surse internaționale</t>
  </si>
  <si>
    <t>II. Sursele interne</t>
  </si>
  <si>
    <t>Donații private individuale</t>
  </si>
  <si>
    <t>Voluntariat</t>
  </si>
  <si>
    <t>III. Autofinanțare</t>
  </si>
  <si>
    <t>Cotizația de membru</t>
  </si>
  <si>
    <t xml:space="preserve">Activități de generare a veniturilor </t>
  </si>
  <si>
    <t xml:space="preserve">Administrația publică locală (donații ale Primăriei, consiliilor raionale etc.) </t>
  </si>
  <si>
    <t xml:space="preserve"> Activități de colectare  de fonduri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</si>
</sst>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5C667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FDFD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justify" vertical="center" wrapText="1"/>
    </xf>
    <xf numFmtId="0" fontId="6" fillId="0" borderId="0" xfId="0" applyFont="1"/>
    <xf numFmtId="10" fontId="2" fillId="0" borderId="0" xfId="0" applyNumberFormat="1" applyFont="1"/>
    <xf numFmtId="0" fontId="5" fillId="3" borderId="8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justify" vertical="center" wrapText="1"/>
    </xf>
    <xf numFmtId="10" fontId="4" fillId="3" borderId="9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4" borderId="8" xfId="0" applyFont="1" applyFill="1" applyBorder="1" applyAlignment="1">
      <alignment horizontal="justify" vertical="center" wrapText="1"/>
    </xf>
    <xf numFmtId="0" fontId="2" fillId="4" borderId="9" xfId="0" applyFont="1" applyFill="1" applyBorder="1" applyAlignment="1">
      <alignment horizontal="justify" vertical="center" wrapText="1"/>
    </xf>
    <xf numFmtId="10" fontId="2" fillId="4" borderId="9" xfId="0" applyNumberFormat="1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2" fontId="4" fillId="2" borderId="9" xfId="0" applyNumberFormat="1" applyFont="1" applyFill="1" applyBorder="1" applyAlignment="1">
      <alignment horizontal="justify" vertical="center" wrapText="1"/>
    </xf>
    <xf numFmtId="10" fontId="4" fillId="2" borderId="9" xfId="0" applyNumberFormat="1" applyFont="1" applyFill="1" applyBorder="1" applyAlignment="1">
      <alignment horizontal="justify" vertical="center" wrapText="1"/>
    </xf>
    <xf numFmtId="9" fontId="2" fillId="0" borderId="0" xfId="0" applyNumberFormat="1" applyFont="1"/>
    <xf numFmtId="2" fontId="2" fillId="0" borderId="0" xfId="0" applyNumberFormat="1" applyFont="1"/>
    <xf numFmtId="0" fontId="4" fillId="2" borderId="2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topLeftCell="A6" workbookViewId="0">
      <selection activeCell="K25" sqref="K25"/>
    </sheetView>
  </sheetViews>
  <sheetFormatPr defaultColWidth="9.109375" defaultRowHeight="14.4" x14ac:dyDescent="0.3"/>
  <cols>
    <col min="1" max="1" width="37" style="3" customWidth="1"/>
    <col min="2" max="2" width="12" style="3" customWidth="1"/>
    <col min="3" max="3" width="10.33203125" style="3" customWidth="1"/>
    <col min="4" max="4" width="11.33203125" style="3" customWidth="1"/>
    <col min="5" max="5" width="11.109375" style="3" customWidth="1"/>
    <col min="6" max="6" width="9.109375" style="3"/>
    <col min="7" max="7" width="10.88671875" style="3" bestFit="1" customWidth="1"/>
    <col min="8" max="16384" width="9.109375" style="3"/>
  </cols>
  <sheetData>
    <row r="2" spans="1:7" x14ac:dyDescent="0.3">
      <c r="A2" s="1" t="s">
        <v>0</v>
      </c>
      <c r="B2" s="2"/>
      <c r="C2" s="2"/>
      <c r="D2" s="2"/>
    </row>
    <row r="3" spans="1:7" ht="15" thickBot="1" x14ac:dyDescent="0.35"/>
    <row r="4" spans="1:7" ht="15" thickBot="1" x14ac:dyDescent="0.35">
      <c r="A4" s="31" t="s">
        <v>19</v>
      </c>
      <c r="B4" s="34">
        <v>2017</v>
      </c>
      <c r="C4" s="35"/>
      <c r="D4" s="35"/>
      <c r="E4" s="36"/>
    </row>
    <row r="5" spans="1:7" ht="28.8" x14ac:dyDescent="0.3">
      <c r="A5" s="32"/>
      <c r="B5" s="4" t="s">
        <v>20</v>
      </c>
      <c r="C5" s="4" t="s">
        <v>21</v>
      </c>
      <c r="D5" s="4" t="s">
        <v>1</v>
      </c>
      <c r="E5" s="37" t="s">
        <v>2</v>
      </c>
    </row>
    <row r="6" spans="1:7" ht="15" thickBot="1" x14ac:dyDescent="0.35">
      <c r="A6" s="33"/>
      <c r="B6" s="5" t="s">
        <v>3</v>
      </c>
      <c r="C6" s="5" t="s">
        <v>4</v>
      </c>
      <c r="D6" s="5"/>
      <c r="E6" s="38"/>
    </row>
    <row r="7" spans="1:7" ht="15" thickBot="1" x14ac:dyDescent="0.35">
      <c r="A7" s="6" t="s">
        <v>22</v>
      </c>
      <c r="B7" s="7"/>
      <c r="C7" s="7"/>
      <c r="D7" s="7"/>
      <c r="E7" s="7"/>
    </row>
    <row r="8" spans="1:7" ht="15" thickBot="1" x14ac:dyDescent="0.35">
      <c r="A8" s="8" t="s">
        <v>5</v>
      </c>
      <c r="B8" s="9">
        <v>1156500</v>
      </c>
      <c r="C8" s="9"/>
      <c r="D8" s="9">
        <f t="shared" ref="D8:D17" si="0">B8+C8</f>
        <v>1156500</v>
      </c>
      <c r="E8" s="10">
        <f>D8*E17/D17</f>
        <v>0.26283142983645436</v>
      </c>
    </row>
    <row r="9" spans="1:7" ht="15" thickBot="1" x14ac:dyDescent="0.35">
      <c r="A9" s="11" t="s">
        <v>6</v>
      </c>
      <c r="B9" s="9">
        <v>878954.17</v>
      </c>
      <c r="C9" s="9"/>
      <c r="D9" s="9">
        <f t="shared" si="0"/>
        <v>878954.17</v>
      </c>
      <c r="E9" s="10">
        <f>D9*E17/D17</f>
        <v>0.19975510701410637</v>
      </c>
    </row>
    <row r="10" spans="1:7" ht="15" thickBot="1" x14ac:dyDescent="0.35">
      <c r="A10" s="8" t="s">
        <v>7</v>
      </c>
      <c r="B10" s="9">
        <v>557535.63</v>
      </c>
      <c r="C10" s="9"/>
      <c r="D10" s="9">
        <f t="shared" si="0"/>
        <v>557535.63</v>
      </c>
      <c r="E10" s="10">
        <f>D10*E17/D17</f>
        <v>0.12670807333996401</v>
      </c>
    </row>
    <row r="11" spans="1:7" ht="15" thickBot="1" x14ac:dyDescent="0.35">
      <c r="A11" s="8" t="s">
        <v>8</v>
      </c>
      <c r="B11" s="9">
        <v>352594.39</v>
      </c>
      <c r="C11" s="9"/>
      <c r="D11" s="9">
        <f t="shared" si="0"/>
        <v>352594.39</v>
      </c>
      <c r="E11" s="10">
        <f>D11*E17/D17</f>
        <v>8.0132198595773835E-2</v>
      </c>
    </row>
    <row r="12" spans="1:7" ht="15" thickBot="1" x14ac:dyDescent="0.35">
      <c r="A12" s="8" t="s">
        <v>9</v>
      </c>
      <c r="B12" s="9">
        <v>115700</v>
      </c>
      <c r="C12" s="9"/>
      <c r="D12" s="9">
        <f t="shared" si="0"/>
        <v>115700</v>
      </c>
      <c r="E12" s="10">
        <f>D12*E17/D17</f>
        <v>2.6294506210183977E-2</v>
      </c>
    </row>
    <row r="13" spans="1:7" ht="15" thickBot="1" x14ac:dyDescent="0.35">
      <c r="A13" s="8" t="s">
        <v>10</v>
      </c>
      <c r="B13" s="9">
        <v>17763.599999999999</v>
      </c>
      <c r="C13" s="9"/>
      <c r="D13" s="9">
        <f t="shared" si="0"/>
        <v>17763.599999999999</v>
      </c>
      <c r="E13" s="10">
        <f>D13*E17/D17</f>
        <v>4.0370362188005531E-3</v>
      </c>
    </row>
    <row r="14" spans="1:7" ht="15" thickBot="1" x14ac:dyDescent="0.35">
      <c r="A14" s="8" t="s">
        <v>11</v>
      </c>
      <c r="B14" s="9">
        <v>727072.41</v>
      </c>
      <c r="C14" s="9"/>
      <c r="D14" s="9">
        <f t="shared" si="0"/>
        <v>727072.41</v>
      </c>
      <c r="E14" s="10">
        <f>D14*E17/D17</f>
        <v>0.16523777009505991</v>
      </c>
    </row>
    <row r="15" spans="1:7" ht="15" thickBot="1" x14ac:dyDescent="0.35">
      <c r="A15" s="8" t="s">
        <v>12</v>
      </c>
      <c r="B15" s="9">
        <v>1108.44</v>
      </c>
      <c r="C15" s="9"/>
      <c r="D15" s="9">
        <f t="shared" si="0"/>
        <v>1108.44</v>
      </c>
      <c r="E15" s="10">
        <f>D15*E17/D17</f>
        <v>2.5190909648760873E-4</v>
      </c>
    </row>
    <row r="16" spans="1:7" ht="15" thickBot="1" x14ac:dyDescent="0.35">
      <c r="A16" s="8" t="s">
        <v>13</v>
      </c>
      <c r="B16" s="9">
        <v>54002.81</v>
      </c>
      <c r="C16" s="9"/>
      <c r="D16" s="9">
        <f t="shared" si="0"/>
        <v>54002.81</v>
      </c>
      <c r="E16" s="10">
        <f>D16*E17/D17</f>
        <v>1.2272923274955792E-2</v>
      </c>
      <c r="G16" s="12"/>
    </row>
    <row r="17" spans="1:7" ht="15" thickBot="1" x14ac:dyDescent="0.35">
      <c r="A17" s="13" t="s">
        <v>14</v>
      </c>
      <c r="B17" s="14">
        <f>SUM(B8:B16)</f>
        <v>3861231.45</v>
      </c>
      <c r="C17" s="14">
        <f>SUM(C8:C16)</f>
        <v>0</v>
      </c>
      <c r="D17" s="14">
        <f t="shared" si="0"/>
        <v>3861231.45</v>
      </c>
      <c r="E17" s="15">
        <f>D17*100%/D30</f>
        <v>0.8775209536817864</v>
      </c>
    </row>
    <row r="18" spans="1:7" ht="15" thickBot="1" x14ac:dyDescent="0.35">
      <c r="A18" s="6" t="s">
        <v>23</v>
      </c>
      <c r="B18" s="7"/>
      <c r="C18" s="7"/>
      <c r="D18" s="7"/>
      <c r="E18" s="7"/>
    </row>
    <row r="19" spans="1:7" ht="29.4" thickBot="1" x14ac:dyDescent="0.35">
      <c r="A19" s="43" t="s">
        <v>29</v>
      </c>
      <c r="B19" s="9"/>
      <c r="C19" s="9">
        <v>57000</v>
      </c>
      <c r="D19" s="9">
        <f>B19+C19</f>
        <v>57000</v>
      </c>
      <c r="E19" s="10">
        <f>D19*E22/D22</f>
        <v>1.2954078253936793E-2</v>
      </c>
    </row>
    <row r="20" spans="1:7" ht="15" thickBot="1" x14ac:dyDescent="0.35">
      <c r="A20" s="8" t="s">
        <v>24</v>
      </c>
      <c r="B20" s="9"/>
      <c r="C20" s="9">
        <v>70500</v>
      </c>
      <c r="D20" s="9">
        <f t="shared" ref="D20:D22" si="1">B20+C20</f>
        <v>70500</v>
      </c>
      <c r="E20" s="10">
        <f>D20*E22/D22</f>
        <v>1.6022149419342872E-2</v>
      </c>
    </row>
    <row r="21" spans="1:7" ht="15" thickBot="1" x14ac:dyDescent="0.35">
      <c r="A21" s="8" t="s">
        <v>25</v>
      </c>
      <c r="B21" s="9"/>
      <c r="C21" s="9">
        <v>37000</v>
      </c>
      <c r="D21" s="9">
        <f t="shared" si="1"/>
        <v>37000</v>
      </c>
      <c r="E21" s="10">
        <f>D21*E22/D22</f>
        <v>8.4087876385203729E-3</v>
      </c>
      <c r="G21" s="12"/>
    </row>
    <row r="22" spans="1:7" ht="15" thickBot="1" x14ac:dyDescent="0.35">
      <c r="A22" s="13" t="s">
        <v>15</v>
      </c>
      <c r="B22" s="14">
        <f>SUM(B19:B21)</f>
        <v>0</v>
      </c>
      <c r="C22" s="14">
        <f>SUM(C19:C21)</f>
        <v>164500</v>
      </c>
      <c r="D22" s="16">
        <f t="shared" si="1"/>
        <v>164500</v>
      </c>
      <c r="E22" s="15">
        <f>D22*100%/D30</f>
        <v>3.7385015311800038E-2</v>
      </c>
    </row>
    <row r="23" spans="1:7" ht="15" thickBot="1" x14ac:dyDescent="0.35">
      <c r="A23" s="6" t="s">
        <v>26</v>
      </c>
      <c r="B23" s="17"/>
      <c r="C23" s="17"/>
      <c r="D23" s="17"/>
      <c r="E23" s="17"/>
    </row>
    <row r="24" spans="1:7" ht="15" thickBot="1" x14ac:dyDescent="0.35">
      <c r="A24" s="18" t="s">
        <v>27</v>
      </c>
      <c r="B24" s="19">
        <v>1250</v>
      </c>
      <c r="C24" s="20"/>
      <c r="D24" s="19">
        <f>B24+C24</f>
        <v>1250</v>
      </c>
      <c r="E24" s="20"/>
    </row>
    <row r="25" spans="1:7" ht="15" thickBot="1" x14ac:dyDescent="0.35">
      <c r="A25" s="21" t="s">
        <v>28</v>
      </c>
      <c r="B25" s="9">
        <v>22227.24</v>
      </c>
      <c r="C25" s="9"/>
      <c r="D25" s="9">
        <f t="shared" ref="D25:D27" si="2">B25+C25</f>
        <v>22227.24</v>
      </c>
      <c r="E25" s="10">
        <f>D25*E27/D27</f>
        <v>5.0514632689304213E-3</v>
      </c>
    </row>
    <row r="26" spans="1:7" ht="15" thickBot="1" x14ac:dyDescent="0.35">
      <c r="A26" s="44" t="s">
        <v>30</v>
      </c>
      <c r="B26" s="9">
        <v>288350</v>
      </c>
      <c r="C26" s="9">
        <v>62600</v>
      </c>
      <c r="D26" s="9">
        <f t="shared" si="2"/>
        <v>350950</v>
      </c>
      <c r="E26" s="10">
        <f>D26*E27/D27</f>
        <v>7.9758487074019585E-2</v>
      </c>
    </row>
    <row r="27" spans="1:7" ht="15" thickBot="1" x14ac:dyDescent="0.35">
      <c r="A27" s="13" t="s">
        <v>16</v>
      </c>
      <c r="B27" s="14">
        <f>SUM(B24:B26)</f>
        <v>311827.24</v>
      </c>
      <c r="C27" s="14">
        <f>SUM(C25:C26)</f>
        <v>62600</v>
      </c>
      <c r="D27" s="16">
        <f t="shared" si="2"/>
        <v>374427.24</v>
      </c>
      <c r="E27" s="15">
        <f>D27*100%/D30</f>
        <v>8.5094031006413537E-2</v>
      </c>
    </row>
    <row r="28" spans="1:7" ht="15" thickBot="1" x14ac:dyDescent="0.35">
      <c r="A28" s="22"/>
      <c r="B28" s="9"/>
      <c r="C28" s="9"/>
      <c r="D28" s="9"/>
      <c r="E28" s="10"/>
    </row>
    <row r="29" spans="1:7" ht="15" thickBot="1" x14ac:dyDescent="0.35">
      <c r="A29" s="23" t="s">
        <v>17</v>
      </c>
      <c r="B29" s="24">
        <f>SUM(B28:B28)</f>
        <v>0</v>
      </c>
      <c r="C29" s="24">
        <f>SUM(C28:C28)</f>
        <v>0</v>
      </c>
      <c r="D29" s="24"/>
      <c r="E29" s="25"/>
      <c r="G29" s="12"/>
    </row>
    <row r="30" spans="1:7" ht="15" thickBot="1" x14ac:dyDescent="0.35">
      <c r="A30" s="26" t="s">
        <v>18</v>
      </c>
      <c r="B30" s="27">
        <f>B29+B27+B22+B17</f>
        <v>4173058.6900000004</v>
      </c>
      <c r="C30" s="27">
        <f>C17+C22+C27</f>
        <v>227100</v>
      </c>
      <c r="D30" s="27">
        <f>D17+D22+D27</f>
        <v>4400158.6900000004</v>
      </c>
      <c r="E30" s="28">
        <f>E17+E22+E27</f>
        <v>1</v>
      </c>
      <c r="F30" s="29"/>
      <c r="G30" s="30"/>
    </row>
    <row r="31" spans="1:7" ht="15" thickBot="1" x14ac:dyDescent="0.35"/>
    <row r="32" spans="1:7" x14ac:dyDescent="0.3">
      <c r="A32" s="39"/>
      <c r="B32" s="40"/>
      <c r="C32" s="40"/>
      <c r="D32" s="40"/>
      <c r="E32" s="40"/>
    </row>
    <row r="33" spans="1:5" ht="15" thickBot="1" x14ac:dyDescent="0.35">
      <c r="A33" s="41"/>
      <c r="B33" s="42"/>
      <c r="C33" s="42"/>
      <c r="D33" s="42"/>
      <c r="E33" s="42"/>
    </row>
  </sheetData>
  <mergeCells count="4">
    <mergeCell ref="A4:A6"/>
    <mergeCell ref="B4:E4"/>
    <mergeCell ref="E5:E6"/>
    <mergeCell ref="A32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2018-08-20T16:35:03Z</dcterms:modified>
</cp:coreProperties>
</file>